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F25C65D7-FA08-468E-BF75-4297B3CB70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_xlnm.Print_Area" localSheetId="1">'BOŞ (2)'!$A$1:$M$53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2" l="1"/>
  <c r="M24" i="2"/>
  <c r="M23" i="2"/>
  <c r="M22" i="2"/>
  <c r="M33" i="2" l="1"/>
  <c r="M32" i="2"/>
  <c r="M35" i="2"/>
  <c r="M34" i="2"/>
  <c r="M31" i="2"/>
  <c r="M30" i="2"/>
  <c r="M29" i="2"/>
  <c r="M28" i="2"/>
  <c r="M27" i="2"/>
  <c r="M26" i="2"/>
  <c r="M21" i="2"/>
  <c r="M20" i="2"/>
  <c r="M19" i="2"/>
  <c r="M18" i="2"/>
  <c r="L13" i="2"/>
  <c r="M37" i="2" l="1"/>
  <c r="M38" i="2" s="1"/>
  <c r="M39" i="2" s="1"/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<sst xmlns="http://schemas.openxmlformats.org/spreadsheetml/2006/main" count="128" uniqueCount="66">
  <si>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</si>
  <si>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</si>
  <si>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</si>
  <si>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</si>
  <si>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</si>
  <si>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</si>
  <si>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</si>
  <si>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</si>
  <si>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</si>
  <si>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</si>
  <si>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</si>
  <si>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</si>
  <si>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</si>
  <si>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</si>
  <si>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</si>
  <si>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</si>
  <si>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</si>
  <si>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</si>
  <si>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</si>
  <si>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</si>
  <si>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</si>
  <si>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</si>
  <si>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</si>
  <si>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</si>
  <si>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</si>
  <si>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</si>
  <si>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</si>
  <si>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</si>
  <si>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</si>
  <si>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</si>
  <si>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</si>
  <si>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</si>
  <si>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</si>
  <si>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3009 KÖŞELİ YAĞMUR OLUK 3 METRE 0,50 MM</t>
  </si>
  <si>
    <t>Metre</t>
  </si>
  <si>
    <t>3009 KÖŞELİ YAĞMUR OLUK 4 METRE 0,50 MM</t>
  </si>
  <si>
    <t>3009 KÖŞELİ YAĞMUR OLUK 5 METRE 0,50 MM</t>
  </si>
  <si>
    <t>3009 KÖŞELİ YAĞMUR OLUK 6 METRE 0,50 MM</t>
  </si>
  <si>
    <t>3009 YUVARLAK OLUK ASKI KANCASI</t>
  </si>
  <si>
    <t>Adet</t>
  </si>
  <si>
    <t>3009 DIŞ KANCA 33'LÜ MSR</t>
  </si>
  <si>
    <t>7016 YUVARLAK OLUK ASKI KANCASI</t>
  </si>
  <si>
    <t>7016 DIŞ KANCA 33'LÜ MSR</t>
  </si>
  <si>
    <t>7016 YUVARLAK OLUK YAN KAPAK</t>
  </si>
  <si>
    <t>7016 KÖŞELİ OLUK YAN KAPAK</t>
  </si>
  <si>
    <t>7016 KÖŞELİ İNİŞ HAZNE (PVC)</t>
  </si>
  <si>
    <t>7016 YUVARLAK İNİŞ HAZNE (PCV)</t>
  </si>
  <si>
    <t>KuveytTürk Katılım Bankası</t>
  </si>
  <si>
    <t>Kenan Yıldırım Başarı Metal Yapı Ürünleri</t>
  </si>
  <si>
    <t>TR69 0020 5000 0089 7275 5000 01</t>
  </si>
  <si>
    <t>7016 KÖŞELİ YAĞMUR OLUK 3 METRE 0,50 mm</t>
  </si>
  <si>
    <t>7016 KÖŞELİ YAĞMUR OLUK 4 METRE 0,50 mm</t>
  </si>
  <si>
    <t>7016 KÖŞELİ YAĞMUR OLUK 5 METRE 0,50 mm</t>
  </si>
  <si>
    <t>7016 KÖŞELİ YAĞMUR OLUK 6 METRE 0,50 mm</t>
  </si>
  <si>
    <t>7016 YUVARLAK OLUK 3 METRE 0,50 mm</t>
  </si>
  <si>
    <t>7016 YUVARLAK OLUK 4 METRE 0,50 mm</t>
  </si>
  <si>
    <t>7016 YUVARLAK OLUK 5 METRE 0,50 mm</t>
  </si>
  <si>
    <t>7016 YUVARLAK OLUK 6 METRE 0,50 mm</t>
  </si>
  <si>
    <t>3009 YUVARLAK DIŞ KÖŞE YÖN DİRSEK</t>
  </si>
  <si>
    <t>3009 KÖŞELİ İÇ KÖŞE YÖN DİRSEK</t>
  </si>
  <si>
    <t>7016 KÖŞELİ İÇ KÖŞE YÖN DİRSEK</t>
  </si>
  <si>
    <t>7016 KÖŞELİ DIŞ KÖŞE YÖN DİRSEK</t>
  </si>
  <si>
    <t>7016 YUVARLAK İÇ KÖŞE YÖN DİRSEK</t>
  </si>
  <si>
    <t>7016 YUVARLAK DIŞ KÖŞE YÖN DİRSEK</t>
  </si>
  <si>
    <t>YARDIMCI ÇATI</t>
  </si>
  <si>
    <t>MEHMET YARDIMCI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</si>
</sst>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7" formatCode="_-* #,##0.00_-;\-* #,##0.00_-;_-* &quot;-&quot;??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name val="Calibri"/>
      <family val="2"/>
      <charset val="16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6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197" fontId="55" fillId="0" borderId="0" applyFont="0" applyFill="0" applyBorder="0" applyAlignment="0" applyProtection="0"/>
  </cellStyleXfs>
  <cellXfs count="8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7" fillId="2" borderId="0" xfId="0" applyFont="1" applyFill="1" applyAlignment="1">
      <alignment horizontal="left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ill="1" applyBorder="1" applyAlignment="1">
      <alignment vertical="center"/>
    </xf>
    <xf numFmtId="0" fontId="8" fillId="2" borderId="0" xfId="0" applyFont="1" applyFill="1"/>
    <xf numFmtId="0" fontId="5" fillId="2" borderId="3" xfId="0" applyFont="1" applyFill="1" applyBorder="1" applyAlignment="1">
      <alignment vertical="center" wrapText="1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1206DAB9-CCC0-4719-B0DB-4F9DFC43550D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05C00D66-3094-42F9-B7EA-0BC907764A88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topLeftCell="A13" zoomScaleSheetLayoutView="100" workbookViewId="0">
      <selection activeCell="U27" sqref="U27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9"/>
      <c r="I1" s="59"/>
      <c r="J1" s="3"/>
      <c r="K1" s="4"/>
      <c r="L1" s="64"/>
      <c r="M1" s="64"/>
    </row>
    <row r="2" spans="1:21" ht="15" customHeight="1">
      <c r="H2" s="26" t="s">
        <v>21</v>
      </c>
      <c r="I2" s="59" t="s">
        <v>22</v>
      </c>
      <c r="J2" s="59"/>
      <c r="K2" s="59"/>
      <c r="L2" s="59"/>
      <c r="M2" s="6"/>
    </row>
    <row r="3" spans="1:21" ht="15" customHeight="1">
      <c r="G3" s="6"/>
      <c r="H3" s="6"/>
      <c r="I3" s="66" t="s">
        <v>23</v>
      </c>
      <c r="J3" s="66"/>
      <c r="K3" s="66"/>
      <c r="L3" s="64" t="s">
        <v>19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9"/>
      <c r="R4" s="59"/>
    </row>
    <row r="5" spans="1:21" ht="15" customHeight="1">
      <c r="H5" s="26" t="s">
        <v>0</v>
      </c>
      <c r="I5" s="59" t="s">
        <v>24</v>
      </c>
      <c r="J5" s="59"/>
      <c r="K5" s="59"/>
      <c r="L5" s="64"/>
      <c r="M5" s="64"/>
      <c r="O5" s="33"/>
      <c r="P5" s="34"/>
      <c r="Q5" s="34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27"/>
      <c r="H6" s="26" t="s">
        <v>1</v>
      </c>
      <c r="I6" s="59" t="s">
        <v>25</v>
      </c>
      <c r="J6" s="59"/>
      <c r="K6" s="59"/>
      <c r="L6" s="27"/>
      <c r="M6" s="27"/>
      <c r="O6" s="33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27"/>
      <c r="H7" s="26" t="s">
        <v>27</v>
      </c>
      <c r="I7" s="59" t="s">
        <v>28</v>
      </c>
      <c r="J7" s="59"/>
      <c r="K7" s="59"/>
      <c r="L7" s="27"/>
      <c r="M7" s="27"/>
      <c r="O7" s="33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28" t="s">
        <v>20</v>
      </c>
      <c r="I8" s="61" t="s">
        <v>30</v>
      </c>
      <c r="J8" s="62"/>
      <c r="K8" s="62"/>
      <c r="L8" s="62"/>
      <c r="M8" s="62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1" t="s">
        <v>26</v>
      </c>
      <c r="J9" s="62"/>
      <c r="K9" s="62"/>
      <c r="L9" s="62"/>
      <c r="M9" s="62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3"/>
      <c r="Q11" s="63"/>
      <c r="R11" s="63"/>
    </row>
    <row r="12" spans="1:2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84" t="s">
        <v>64</v>
      </c>
      <c r="D14" s="84"/>
      <c r="E14" s="84"/>
      <c r="F14" s="84"/>
      <c r="G14" s="84"/>
      <c r="J14" s="70" t="s">
        <v>4</v>
      </c>
      <c r="K14" s="70"/>
      <c r="L14" s="71">
        <f ca="1">TODAY()</f>
        <v>44816</v>
      </c>
      <c r="M14" s="64"/>
    </row>
    <row r="15" spans="1:21" ht="5.0999999999999996" customHeight="1">
      <c r="A15" s="37"/>
      <c r="B15" s="37"/>
      <c r="C15" s="84"/>
      <c r="D15" s="84"/>
      <c r="E15" s="84"/>
      <c r="F15" s="84"/>
      <c r="G15" s="84"/>
      <c r="J15" s="39"/>
      <c r="K15" s="39"/>
      <c r="L15" s="40"/>
      <c r="M15" s="38"/>
    </row>
    <row r="16" spans="1:21">
      <c r="A16" s="69" t="s">
        <v>5</v>
      </c>
      <c r="B16" s="69"/>
      <c r="C16" s="64" t="s">
        <v>65</v>
      </c>
      <c r="D16" s="64"/>
      <c r="E16" s="64"/>
      <c r="F16" s="64"/>
      <c r="G16" s="64"/>
      <c r="J16" s="70" t="s">
        <v>6</v>
      </c>
      <c r="K16" s="70"/>
      <c r="L16" s="64"/>
      <c r="M16" s="64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2" t="s">
        <v>8</v>
      </c>
      <c r="D18" s="73"/>
      <c r="E18" s="73"/>
      <c r="F18" s="73"/>
      <c r="G18" s="73"/>
      <c r="H18" s="74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5"/>
      <c r="C19" s="82" t="s">
        <v>33</v>
      </c>
      <c r="D19" s="82"/>
      <c r="E19" s="82"/>
      <c r="F19" s="82"/>
      <c r="G19" s="82"/>
      <c r="H19" s="82"/>
      <c r="I19" s="30">
        <v>90</v>
      </c>
      <c r="J19" s="30" t="s">
        <v>34</v>
      </c>
      <c r="K19" s="67">
        <v>34</v>
      </c>
      <c r="L19" s="67"/>
      <c r="M19" s="31">
        <f>SUM(I19*K19)</f>
        <v>3060</v>
      </c>
      <c r="Q19" s="60"/>
      <c r="R19" s="60"/>
      <c r="S19" s="60"/>
      <c r="T19" s="60"/>
      <c r="U19" s="60"/>
      <c r="V19" s="60"/>
      <c r="W19" s="60"/>
    </row>
    <row r="20" spans="1:23" ht="24.95" customHeight="1" thickBot="1">
      <c r="A20" s="29">
        <v>2</v>
      </c>
      <c r="B20" s="56"/>
      <c r="C20" s="83" t="s">
        <v>35</v>
      </c>
      <c r="D20" s="83"/>
      <c r="E20" s="83"/>
      <c r="F20" s="83"/>
      <c r="G20" s="83"/>
      <c r="H20" s="83"/>
      <c r="I20" s="29">
        <v>120</v>
      </c>
      <c r="J20" s="29" t="s">
        <v>34</v>
      </c>
      <c r="K20" s="75">
        <v>34</v>
      </c>
      <c r="L20" s="75"/>
      <c r="M20" s="32">
        <f>SUM(I20*K20)</f>
        <v>4080</v>
      </c>
    </row>
    <row r="21" spans="1:23" ht="24.95" customHeight="1" thickBot="1">
      <c r="A21" s="29">
        <v>3</v>
      </c>
      <c r="B21" s="56"/>
      <c r="C21" s="83" t="s">
        <v>36</v>
      </c>
      <c r="D21" s="83"/>
      <c r="E21" s="83"/>
      <c r="F21" s="83"/>
      <c r="G21" s="83"/>
      <c r="H21" s="83"/>
      <c r="I21" s="29">
        <v>150</v>
      </c>
      <c r="J21" s="29" t="s">
        <v>34</v>
      </c>
      <c r="K21" s="75">
        <v>34</v>
      </c>
      <c r="L21" s="75"/>
      <c r="M21" s="32">
        <f t="shared" ref="M21:M30" si="0">SUM(I21*K21)</f>
        <v>5100</v>
      </c>
    </row>
    <row r="22" spans="1:23" ht="24.95" customHeight="1" thickBot="1">
      <c r="A22" s="29">
        <v>4</v>
      </c>
      <c r="B22" s="56"/>
      <c r="C22" s="83" t="s">
        <v>37</v>
      </c>
      <c r="D22" s="83"/>
      <c r="E22" s="83"/>
      <c r="F22" s="83"/>
      <c r="G22" s="83"/>
      <c r="H22" s="83"/>
      <c r="I22" s="29">
        <v>180</v>
      </c>
      <c r="J22" s="29" t="s">
        <v>34</v>
      </c>
      <c r="K22" s="75">
        <v>34</v>
      </c>
      <c r="L22" s="75"/>
      <c r="M22" s="32">
        <f t="shared" si="0"/>
        <v>6120</v>
      </c>
    </row>
    <row r="23" spans="1:23" ht="24.95" customHeight="1" thickBot="1">
      <c r="A23" s="29">
        <v>5</v>
      </c>
      <c r="B23" s="57"/>
      <c r="C23" s="83" t="s">
        <v>38</v>
      </c>
      <c r="D23" s="83"/>
      <c r="E23" s="83"/>
      <c r="F23" s="83"/>
      <c r="G23" s="83"/>
      <c r="H23" s="83"/>
      <c r="I23" s="29">
        <v>500</v>
      </c>
      <c r="J23" s="29" t="s">
        <v>39</v>
      </c>
      <c r="K23" s="75">
        <v>4.75</v>
      </c>
      <c r="L23" s="75"/>
      <c r="M23" s="32">
        <f t="shared" si="0"/>
        <v>2375</v>
      </c>
    </row>
    <row r="24" spans="1:23" ht="24.95" customHeight="1" thickBot="1">
      <c r="A24" s="29">
        <v>6</v>
      </c>
      <c r="B24" s="57"/>
      <c r="C24" s="83" t="s">
        <v>40</v>
      </c>
      <c r="D24" s="83"/>
      <c r="E24" s="83"/>
      <c r="F24" s="83"/>
      <c r="G24" s="83"/>
      <c r="H24" s="83"/>
      <c r="I24" s="29">
        <v>500</v>
      </c>
      <c r="J24" s="29" t="s">
        <v>39</v>
      </c>
      <c r="K24" s="75">
        <v>4.75</v>
      </c>
      <c r="L24" s="75"/>
      <c r="M24" s="32">
        <f t="shared" si="0"/>
        <v>2375</v>
      </c>
    </row>
    <row r="25" spans="1:23" ht="24.95" customHeight="1" thickBot="1">
      <c r="A25" s="29">
        <v>7</v>
      </c>
      <c r="B25" s="57"/>
      <c r="C25" s="83" t="s">
        <v>59</v>
      </c>
      <c r="D25" s="83"/>
      <c r="E25" s="83"/>
      <c r="F25" s="83"/>
      <c r="G25" s="83"/>
      <c r="H25" s="83"/>
      <c r="I25" s="29">
        <v>50</v>
      </c>
      <c r="J25" s="29" t="s">
        <v>39</v>
      </c>
      <c r="K25" s="75">
        <v>45</v>
      </c>
      <c r="L25" s="75"/>
      <c r="M25" s="32">
        <f t="shared" si="0"/>
        <v>2250</v>
      </c>
    </row>
    <row r="26" spans="1:23" ht="24.95" customHeight="1" thickBot="1">
      <c r="A26" s="29">
        <v>8</v>
      </c>
      <c r="B26" s="57"/>
      <c r="C26" s="83" t="s">
        <v>58</v>
      </c>
      <c r="D26" s="83"/>
      <c r="E26" s="83"/>
      <c r="F26" s="83"/>
      <c r="G26" s="83"/>
      <c r="H26" s="83"/>
      <c r="I26" s="29">
        <v>50</v>
      </c>
      <c r="J26" s="29" t="s">
        <v>39</v>
      </c>
      <c r="K26" s="75">
        <v>36</v>
      </c>
      <c r="L26" s="75"/>
      <c r="M26" s="32">
        <f t="shared" si="0"/>
        <v>1800</v>
      </c>
    </row>
    <row r="27" spans="1:23" ht="24.95" customHeight="1" thickBot="1">
      <c r="A27" s="29">
        <v>9</v>
      </c>
      <c r="B27" s="57"/>
      <c r="C27" s="58"/>
      <c r="D27" s="58"/>
      <c r="E27" s="58"/>
      <c r="F27" s="58"/>
      <c r="G27" s="58"/>
      <c r="H27" s="58"/>
      <c r="I27" s="29"/>
      <c r="J27" s="29"/>
      <c r="K27" s="75"/>
      <c r="L27" s="75"/>
      <c r="M27" s="32">
        <f t="shared" si="0"/>
        <v>0</v>
      </c>
    </row>
    <row r="28" spans="1:23" ht="24.95" customHeight="1" thickBot="1">
      <c r="A28" s="29">
        <v>10</v>
      </c>
      <c r="B28" s="56"/>
      <c r="C28" s="58"/>
      <c r="D28" s="58"/>
      <c r="E28" s="58"/>
      <c r="F28" s="58"/>
      <c r="G28" s="58"/>
      <c r="H28" s="58"/>
      <c r="I28" s="29"/>
      <c r="J28" s="29"/>
      <c r="K28" s="75"/>
      <c r="L28" s="75"/>
      <c r="M28" s="14">
        <f t="shared" si="0"/>
        <v>0</v>
      </c>
    </row>
    <row r="29" spans="1:23" ht="24.95" customHeight="1" thickBot="1">
      <c r="A29" s="29">
        <v>11</v>
      </c>
      <c r="B29" s="56"/>
      <c r="C29" s="58"/>
      <c r="D29" s="58"/>
      <c r="E29" s="58"/>
      <c r="F29" s="58"/>
      <c r="G29" s="58"/>
      <c r="H29" s="58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7"/>
      <c r="C30" s="58"/>
      <c r="D30" s="58"/>
      <c r="E30" s="58"/>
      <c r="F30" s="58"/>
      <c r="G30" s="58"/>
      <c r="H30" s="58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27160</v>
      </c>
    </row>
    <row r="33" spans="1:13" ht="15" customHeight="1" thickBot="1">
      <c r="J33" s="79" t="s">
        <v>14</v>
      </c>
      <c r="K33" s="79"/>
      <c r="L33" s="79"/>
      <c r="M33" s="16">
        <f>SUM(M32*0.18)</f>
        <v>4888.8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32048.799999999999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s="84" customFormat="1" ht="15" customHeight="1">
      <c r="A40" s="87" t="s">
        <v>47</v>
      </c>
    </row>
    <row r="41" spans="1:13" ht="15" customHeight="1">
      <c r="A41" s="87" t="s">
        <v>48</v>
      </c>
    </row>
    <row r="42" spans="1:13" ht="15" customHeight="1">
      <c r="A42" s="87" t="s">
        <v>49</v>
      </c>
    </row>
    <row r="43" spans="1:13" s="84" customFormat="1" ht="15" customHeight="1">
      <c r="A43" s="87"/>
    </row>
    <row r="44" spans="1:13" ht="15" customHeight="1">
      <c r="B44" s="77" t="s">
        <v>17</v>
      </c>
      <c r="C44" s="77"/>
      <c r="D44" s="77"/>
      <c r="J44" s="77" t="s">
        <v>18</v>
      </c>
      <c r="K44" s="77"/>
      <c r="L44" s="77"/>
      <c r="M44" s="77"/>
    </row>
    <row r="45" spans="1:13" ht="15" customHeight="1">
      <c r="A45" s="44"/>
      <c r="B45" s="45"/>
      <c r="C45" s="45"/>
      <c r="D45" s="45"/>
      <c r="E45" s="46"/>
      <c r="F45" s="17"/>
      <c r="J45" s="18"/>
      <c r="K45" s="19"/>
      <c r="L45" s="19"/>
      <c r="M45" s="20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9"/>
      <c r="B49" s="50"/>
      <c r="C49" s="50"/>
      <c r="D49" s="50"/>
      <c r="E49" s="51"/>
      <c r="J49" s="23"/>
      <c r="K49" s="24"/>
      <c r="L49" s="24"/>
      <c r="M49" s="25"/>
    </row>
    <row r="50" spans="1:13" ht="15" customHeight="1"/>
  </sheetData>
  <mergeCells count="57">
    <mergeCell ref="B44:D44"/>
    <mergeCell ref="J44:M44"/>
    <mergeCell ref="J32:L32"/>
    <mergeCell ref="J33:L33"/>
    <mergeCell ref="A34:I34"/>
    <mergeCell ref="J34:L34"/>
    <mergeCell ref="A37:M3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C28:H28"/>
    <mergeCell ref="C29:H29"/>
    <mergeCell ref="C30:H30"/>
    <mergeCell ref="C23:H23"/>
    <mergeCell ref="C24:H24"/>
    <mergeCell ref="C25:H25"/>
    <mergeCell ref="C26:H26"/>
    <mergeCell ref="C27:H2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11471-BE3F-40B2-B2CC-6B0006AD3DAB}">
  <dimension ref="A1:W53"/>
  <sheetViews>
    <sheetView view="pageBreakPreview" topLeftCell="A10" zoomScaleSheetLayoutView="100" workbookViewId="0">
      <selection activeCell="M18" sqref="M18:M35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9"/>
      <c r="I1" s="59"/>
      <c r="J1" s="3"/>
      <c r="K1" s="4"/>
      <c r="L1" s="64"/>
      <c r="M1" s="64"/>
    </row>
    <row r="2" spans="1:21" ht="15" customHeight="1">
      <c r="H2" s="26" t="s">
        <v>21</v>
      </c>
      <c r="I2" s="59" t="s">
        <v>22</v>
      </c>
      <c r="J2" s="59"/>
      <c r="K2" s="59"/>
      <c r="L2" s="59"/>
      <c r="M2" s="6"/>
    </row>
    <row r="3" spans="1:21" ht="15" customHeight="1">
      <c r="G3" s="6"/>
      <c r="H3" s="6"/>
      <c r="I3" s="66" t="s">
        <v>23</v>
      </c>
      <c r="J3" s="66"/>
      <c r="K3" s="66"/>
      <c r="L3" s="64" t="s">
        <v>19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9"/>
      <c r="R4" s="59"/>
    </row>
    <row r="5" spans="1:21" ht="15" customHeight="1">
      <c r="H5" s="26" t="s">
        <v>0</v>
      </c>
      <c r="I5" s="59" t="s">
        <v>24</v>
      </c>
      <c r="J5" s="59"/>
      <c r="K5" s="59"/>
      <c r="L5" s="64"/>
      <c r="M5" s="64"/>
      <c r="O5" s="33"/>
      <c r="P5" s="34"/>
      <c r="Q5" s="34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27"/>
      <c r="H6" s="26" t="s">
        <v>1</v>
      </c>
      <c r="I6" s="59" t="s">
        <v>25</v>
      </c>
      <c r="J6" s="59"/>
      <c r="K6" s="59"/>
      <c r="L6" s="27"/>
      <c r="M6" s="27"/>
      <c r="O6" s="33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27"/>
      <c r="H7" s="26" t="s">
        <v>27</v>
      </c>
      <c r="I7" s="59" t="s">
        <v>28</v>
      </c>
      <c r="J7" s="59"/>
      <c r="K7" s="59"/>
      <c r="L7" s="27"/>
      <c r="M7" s="27"/>
      <c r="O7" s="33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28" t="s">
        <v>20</v>
      </c>
      <c r="I8" s="61" t="s">
        <v>30</v>
      </c>
      <c r="J8" s="62"/>
      <c r="K8" s="62"/>
      <c r="L8" s="62"/>
      <c r="M8" s="62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1" t="s">
        <v>26</v>
      </c>
      <c r="J9" s="62"/>
      <c r="K9" s="62"/>
      <c r="L9" s="62"/>
      <c r="M9" s="62"/>
      <c r="P9" s="5"/>
      <c r="Q9" s="5"/>
      <c r="R9" s="5"/>
    </row>
    <row r="10" spans="1:21" ht="15.75">
      <c r="A10" s="68" t="s">
        <v>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P10" s="63"/>
      <c r="Q10" s="63"/>
      <c r="R10" s="63"/>
    </row>
    <row r="11" spans="1:21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21" ht="5.0999999999999996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21">
      <c r="A13" s="69" t="s">
        <v>3</v>
      </c>
      <c r="B13" s="69"/>
      <c r="C13" s="1" t="s">
        <v>64</v>
      </c>
      <c r="J13" s="70" t="s">
        <v>4</v>
      </c>
      <c r="K13" s="70"/>
      <c r="L13" s="71">
        <f ca="1">TODAY()</f>
        <v>44816</v>
      </c>
      <c r="M13" s="64"/>
    </row>
    <row r="14" spans="1:21" ht="5.0999999999999996" customHeight="1">
      <c r="A14" s="37"/>
      <c r="B14" s="37"/>
      <c r="J14" s="39"/>
      <c r="K14" s="39"/>
      <c r="L14" s="40"/>
      <c r="M14" s="38"/>
    </row>
    <row r="15" spans="1:21">
      <c r="A15" s="69" t="s">
        <v>5</v>
      </c>
      <c r="B15" s="69"/>
      <c r="C15" s="64" t="s">
        <v>65</v>
      </c>
      <c r="D15" s="64"/>
      <c r="E15" s="64"/>
      <c r="F15" s="64"/>
      <c r="G15" s="64"/>
      <c r="J15" s="70" t="s">
        <v>6</v>
      </c>
      <c r="K15" s="70"/>
      <c r="L15" s="64"/>
      <c r="M15" s="64"/>
    </row>
    <row r="16" spans="1:21" ht="9.9499999999999993" customHeight="1">
      <c r="Q16" s="2"/>
    </row>
    <row r="17" spans="1:23">
      <c r="A17" s="11" t="s">
        <v>7</v>
      </c>
      <c r="B17" s="12" t="s">
        <v>32</v>
      </c>
      <c r="C17" s="72" t="s">
        <v>8</v>
      </c>
      <c r="D17" s="73"/>
      <c r="E17" s="73"/>
      <c r="F17" s="73"/>
      <c r="G17" s="73"/>
      <c r="H17" s="74"/>
      <c r="I17" s="12" t="s">
        <v>9</v>
      </c>
      <c r="J17" s="52" t="s">
        <v>10</v>
      </c>
      <c r="K17" s="12" t="s">
        <v>11</v>
      </c>
      <c r="L17" s="12"/>
      <c r="M17" s="52" t="s">
        <v>12</v>
      </c>
      <c r="Q17" s="2"/>
    </row>
    <row r="18" spans="1:23" ht="20.100000000000001" customHeight="1" thickBot="1">
      <c r="A18" s="30">
        <v>1</v>
      </c>
      <c r="B18" s="55"/>
      <c r="C18" s="82" t="s">
        <v>50</v>
      </c>
      <c r="D18" s="82"/>
      <c r="E18" s="82"/>
      <c r="F18" s="82"/>
      <c r="G18" s="82"/>
      <c r="H18" s="82"/>
      <c r="I18" s="30">
        <v>90</v>
      </c>
      <c r="J18" s="30" t="s">
        <v>34</v>
      </c>
      <c r="K18" s="67">
        <v>35.75</v>
      </c>
      <c r="L18" s="67"/>
      <c r="M18" s="31">
        <f>SUM(I18*K18)</f>
        <v>3217.5</v>
      </c>
      <c r="Q18" s="60"/>
      <c r="R18" s="60"/>
      <c r="S18" s="60"/>
      <c r="T18" s="60"/>
      <c r="U18" s="60"/>
      <c r="V18" s="60"/>
      <c r="W18" s="60"/>
    </row>
    <row r="19" spans="1:23" ht="20.100000000000001" customHeight="1" thickBot="1">
      <c r="A19" s="29">
        <v>2</v>
      </c>
      <c r="B19" s="56"/>
      <c r="C19" s="83" t="s">
        <v>51</v>
      </c>
      <c r="D19" s="83"/>
      <c r="E19" s="83"/>
      <c r="F19" s="83"/>
      <c r="G19" s="83"/>
      <c r="H19" s="83"/>
      <c r="I19" s="29">
        <v>120</v>
      </c>
      <c r="J19" s="29" t="s">
        <v>34</v>
      </c>
      <c r="K19" s="75">
        <v>35.75</v>
      </c>
      <c r="L19" s="75"/>
      <c r="M19" s="32">
        <f>SUM(I19*K19)</f>
        <v>4290</v>
      </c>
    </row>
    <row r="20" spans="1:23" ht="20.100000000000001" customHeight="1" thickBot="1">
      <c r="A20" s="29">
        <v>3</v>
      </c>
      <c r="B20" s="56"/>
      <c r="C20" s="83" t="s">
        <v>52</v>
      </c>
      <c r="D20" s="83"/>
      <c r="E20" s="83"/>
      <c r="F20" s="83"/>
      <c r="G20" s="83"/>
      <c r="H20" s="83"/>
      <c r="I20" s="29">
        <v>150</v>
      </c>
      <c r="J20" s="29" t="s">
        <v>34</v>
      </c>
      <c r="K20" s="75">
        <v>35.75</v>
      </c>
      <c r="L20" s="75"/>
      <c r="M20" s="32">
        <f t="shared" ref="M20:M35" si="0">SUM(I20*K20)</f>
        <v>5362.5</v>
      </c>
    </row>
    <row r="21" spans="1:23" ht="20.100000000000001" customHeight="1" thickBot="1">
      <c r="A21" s="29">
        <v>4</v>
      </c>
      <c r="B21" s="56"/>
      <c r="C21" s="83" t="s">
        <v>53</v>
      </c>
      <c r="D21" s="83"/>
      <c r="E21" s="83"/>
      <c r="F21" s="83"/>
      <c r="G21" s="83"/>
      <c r="H21" s="83"/>
      <c r="I21" s="29">
        <v>180</v>
      </c>
      <c r="J21" s="29" t="s">
        <v>34</v>
      </c>
      <c r="K21" s="75">
        <v>35.75</v>
      </c>
      <c r="L21" s="75"/>
      <c r="M21" s="32">
        <f t="shared" si="0"/>
        <v>6435</v>
      </c>
    </row>
    <row r="22" spans="1:23" s="84" customFormat="1" ht="20.100000000000001" customHeight="1" thickBot="1">
      <c r="A22" s="85">
        <v>5</v>
      </c>
      <c r="B22" s="88"/>
      <c r="C22" s="83" t="s">
        <v>54</v>
      </c>
      <c r="D22" s="83"/>
      <c r="E22" s="83"/>
      <c r="F22" s="83"/>
      <c r="G22" s="83"/>
      <c r="H22" s="83"/>
      <c r="I22" s="85">
        <v>135</v>
      </c>
      <c r="J22" s="85" t="s">
        <v>34</v>
      </c>
      <c r="K22" s="75">
        <v>35.75</v>
      </c>
      <c r="L22" s="75"/>
      <c r="M22" s="86">
        <f t="shared" si="0"/>
        <v>4826.25</v>
      </c>
    </row>
    <row r="23" spans="1:23" s="84" customFormat="1" ht="20.100000000000001" customHeight="1" thickBot="1">
      <c r="A23" s="85">
        <v>6</v>
      </c>
      <c r="B23" s="88"/>
      <c r="C23" s="83" t="s">
        <v>55</v>
      </c>
      <c r="D23" s="83"/>
      <c r="E23" s="83"/>
      <c r="F23" s="83"/>
      <c r="G23" s="83"/>
      <c r="H23" s="83"/>
      <c r="I23" s="85">
        <v>144</v>
      </c>
      <c r="J23" s="85" t="s">
        <v>34</v>
      </c>
      <c r="K23" s="75">
        <v>35.75</v>
      </c>
      <c r="L23" s="75"/>
      <c r="M23" s="86">
        <f t="shared" si="0"/>
        <v>5148</v>
      </c>
    </row>
    <row r="24" spans="1:23" s="84" customFormat="1" ht="20.100000000000001" customHeight="1" thickBot="1">
      <c r="A24" s="85">
        <v>7</v>
      </c>
      <c r="B24" s="88"/>
      <c r="C24" s="83" t="s">
        <v>56</v>
      </c>
      <c r="D24" s="83"/>
      <c r="E24" s="83"/>
      <c r="F24" s="83"/>
      <c r="G24" s="83"/>
      <c r="H24" s="83"/>
      <c r="I24" s="85">
        <v>150</v>
      </c>
      <c r="J24" s="85" t="s">
        <v>34</v>
      </c>
      <c r="K24" s="75">
        <v>35.75</v>
      </c>
      <c r="L24" s="75"/>
      <c r="M24" s="86">
        <f t="shared" si="0"/>
        <v>5362.5</v>
      </c>
    </row>
    <row r="25" spans="1:23" s="84" customFormat="1" ht="20.100000000000001" customHeight="1" thickBot="1">
      <c r="A25" s="85">
        <v>8</v>
      </c>
      <c r="B25" s="88"/>
      <c r="C25" s="83" t="s">
        <v>57</v>
      </c>
      <c r="D25" s="83"/>
      <c r="E25" s="83"/>
      <c r="F25" s="83"/>
      <c r="G25" s="83"/>
      <c r="H25" s="83"/>
      <c r="I25" s="85">
        <v>180</v>
      </c>
      <c r="J25" s="85" t="s">
        <v>34</v>
      </c>
      <c r="K25" s="75">
        <v>35.75</v>
      </c>
      <c r="L25" s="75"/>
      <c r="M25" s="86">
        <f t="shared" si="0"/>
        <v>6435</v>
      </c>
    </row>
    <row r="26" spans="1:23" ht="20.100000000000001" customHeight="1" thickBot="1">
      <c r="A26" s="29">
        <v>9</v>
      </c>
      <c r="B26" s="57"/>
      <c r="C26" s="83" t="s">
        <v>41</v>
      </c>
      <c r="D26" s="83"/>
      <c r="E26" s="83"/>
      <c r="F26" s="83"/>
      <c r="G26" s="83"/>
      <c r="H26" s="83"/>
      <c r="I26" s="29">
        <v>500</v>
      </c>
      <c r="J26" s="29" t="s">
        <v>39</v>
      </c>
      <c r="K26" s="75">
        <v>4.8</v>
      </c>
      <c r="L26" s="75"/>
      <c r="M26" s="32">
        <f t="shared" si="0"/>
        <v>2400</v>
      </c>
    </row>
    <row r="27" spans="1:23" ht="20.100000000000001" customHeight="1" thickBot="1">
      <c r="A27" s="29">
        <v>10</v>
      </c>
      <c r="B27" s="57"/>
      <c r="C27" s="83" t="s">
        <v>42</v>
      </c>
      <c r="D27" s="83"/>
      <c r="E27" s="83"/>
      <c r="F27" s="83"/>
      <c r="G27" s="83"/>
      <c r="H27" s="83"/>
      <c r="I27" s="29">
        <v>500</v>
      </c>
      <c r="J27" s="29" t="s">
        <v>39</v>
      </c>
      <c r="K27" s="75">
        <v>4.8</v>
      </c>
      <c r="L27" s="75"/>
      <c r="M27" s="32">
        <f t="shared" si="0"/>
        <v>2400</v>
      </c>
    </row>
    <row r="28" spans="1:23" ht="20.100000000000001" customHeight="1" thickBot="1">
      <c r="A28" s="29">
        <v>11</v>
      </c>
      <c r="B28" s="57"/>
      <c r="C28" s="83" t="s">
        <v>60</v>
      </c>
      <c r="D28" s="83"/>
      <c r="E28" s="83"/>
      <c r="F28" s="83"/>
      <c r="G28" s="83"/>
      <c r="H28" s="83"/>
      <c r="I28" s="29">
        <v>50</v>
      </c>
      <c r="J28" s="29" t="s">
        <v>39</v>
      </c>
      <c r="K28" s="75">
        <v>46.5</v>
      </c>
      <c r="L28" s="75"/>
      <c r="M28" s="32">
        <f t="shared" si="0"/>
        <v>2325</v>
      </c>
    </row>
    <row r="29" spans="1:23" ht="20.100000000000001" customHeight="1" thickBot="1">
      <c r="A29" s="29">
        <v>12</v>
      </c>
      <c r="B29" s="57"/>
      <c r="C29" s="83" t="s">
        <v>61</v>
      </c>
      <c r="D29" s="83"/>
      <c r="E29" s="83"/>
      <c r="F29" s="83"/>
      <c r="G29" s="83"/>
      <c r="H29" s="83"/>
      <c r="I29" s="29">
        <v>50</v>
      </c>
      <c r="J29" s="29" t="s">
        <v>39</v>
      </c>
      <c r="K29" s="75">
        <v>46.5</v>
      </c>
      <c r="L29" s="75"/>
      <c r="M29" s="32">
        <f t="shared" si="0"/>
        <v>2325</v>
      </c>
    </row>
    <row r="30" spans="1:23" ht="20.100000000000001" customHeight="1" thickBot="1">
      <c r="A30" s="29">
        <v>13</v>
      </c>
      <c r="B30" s="57"/>
      <c r="C30" s="83" t="s">
        <v>62</v>
      </c>
      <c r="D30" s="83"/>
      <c r="E30" s="83"/>
      <c r="F30" s="83"/>
      <c r="G30" s="83"/>
      <c r="H30" s="83"/>
      <c r="I30" s="29">
        <v>50</v>
      </c>
      <c r="J30" s="29" t="s">
        <v>39</v>
      </c>
      <c r="K30" s="75">
        <v>46.5</v>
      </c>
      <c r="L30" s="75"/>
      <c r="M30" s="32">
        <f t="shared" si="0"/>
        <v>2325</v>
      </c>
    </row>
    <row r="31" spans="1:23" ht="20.100000000000001" customHeight="1" thickBot="1">
      <c r="A31" s="29">
        <v>14</v>
      </c>
      <c r="B31" s="56"/>
      <c r="C31" s="83" t="s">
        <v>63</v>
      </c>
      <c r="D31" s="83"/>
      <c r="E31" s="83"/>
      <c r="F31" s="83"/>
      <c r="G31" s="83"/>
      <c r="H31" s="83"/>
      <c r="I31" s="29">
        <v>50</v>
      </c>
      <c r="J31" s="29" t="s">
        <v>39</v>
      </c>
      <c r="K31" s="75">
        <v>46.5</v>
      </c>
      <c r="L31" s="75"/>
      <c r="M31" s="14">
        <f t="shared" si="0"/>
        <v>2325</v>
      </c>
    </row>
    <row r="32" spans="1:23" ht="20.100000000000001" customHeight="1" thickBot="1">
      <c r="A32" s="29">
        <v>15</v>
      </c>
      <c r="B32" s="56"/>
      <c r="C32" s="83" t="s">
        <v>43</v>
      </c>
      <c r="D32" s="83"/>
      <c r="E32" s="83"/>
      <c r="F32" s="83"/>
      <c r="G32" s="83"/>
      <c r="H32" s="83"/>
      <c r="I32" s="29">
        <v>100</v>
      </c>
      <c r="J32" s="29" t="s">
        <v>39</v>
      </c>
      <c r="K32" s="76">
        <v>3.5</v>
      </c>
      <c r="L32" s="76"/>
      <c r="M32" s="14">
        <f t="shared" si="0"/>
        <v>350</v>
      </c>
    </row>
    <row r="33" spans="1:13" ht="20.100000000000001" customHeight="1" thickBot="1">
      <c r="A33" s="29">
        <v>16</v>
      </c>
      <c r="B33" s="56"/>
      <c r="C33" s="83" t="s">
        <v>44</v>
      </c>
      <c r="D33" s="83"/>
      <c r="E33" s="83"/>
      <c r="F33" s="83"/>
      <c r="G33" s="83"/>
      <c r="H33" s="83"/>
      <c r="I33" s="29">
        <v>100</v>
      </c>
      <c r="J33" s="29" t="s">
        <v>39</v>
      </c>
      <c r="K33" s="76">
        <v>3.5</v>
      </c>
      <c r="L33" s="76"/>
      <c r="M33" s="14">
        <f t="shared" si="0"/>
        <v>350</v>
      </c>
    </row>
    <row r="34" spans="1:13" ht="20.100000000000001" customHeight="1" thickBot="1">
      <c r="A34" s="29">
        <v>17</v>
      </c>
      <c r="B34" s="56"/>
      <c r="C34" s="83" t="s">
        <v>46</v>
      </c>
      <c r="D34" s="83"/>
      <c r="E34" s="83"/>
      <c r="F34" s="83"/>
      <c r="G34" s="83"/>
      <c r="H34" s="83"/>
      <c r="I34" s="29">
        <v>100</v>
      </c>
      <c r="J34" s="29" t="s">
        <v>39</v>
      </c>
      <c r="K34" s="76">
        <v>28</v>
      </c>
      <c r="L34" s="76"/>
      <c r="M34" s="14">
        <f t="shared" si="0"/>
        <v>2800</v>
      </c>
    </row>
    <row r="35" spans="1:13" ht="20.100000000000001" customHeight="1" thickBot="1">
      <c r="A35" s="29">
        <v>18</v>
      </c>
      <c r="B35" s="57"/>
      <c r="C35" s="83" t="s">
        <v>45</v>
      </c>
      <c r="D35" s="83"/>
      <c r="E35" s="83"/>
      <c r="F35" s="83"/>
      <c r="G35" s="83"/>
      <c r="H35" s="83"/>
      <c r="I35" s="29">
        <v>100</v>
      </c>
      <c r="J35" s="29" t="s">
        <v>39</v>
      </c>
      <c r="K35" s="76">
        <v>28</v>
      </c>
      <c r="L35" s="76"/>
      <c r="M35" s="14">
        <f t="shared" si="0"/>
        <v>2800</v>
      </c>
    </row>
    <row r="36" spans="1:13" ht="9.9499999999999993" customHeight="1"/>
    <row r="37" spans="1:13" ht="15" customHeight="1" thickBot="1">
      <c r="J37" s="78" t="s">
        <v>13</v>
      </c>
      <c r="K37" s="78"/>
      <c r="L37" s="78"/>
      <c r="M37" s="15">
        <f>SUM(M18:M36)</f>
        <v>61476.75</v>
      </c>
    </row>
    <row r="38" spans="1:13" ht="15" customHeight="1" thickBot="1">
      <c r="J38" s="79" t="s">
        <v>14</v>
      </c>
      <c r="K38" s="79"/>
      <c r="L38" s="79"/>
      <c r="M38" s="16">
        <f>SUM(M37*0.18)</f>
        <v>11065.814999999999</v>
      </c>
    </row>
    <row r="39" spans="1:13" ht="15" customHeight="1" thickBot="1">
      <c r="A39" s="2" t="s">
        <v>16</v>
      </c>
      <c r="B39" s="54"/>
      <c r="C39" s="54"/>
      <c r="D39" s="54"/>
      <c r="E39" s="54"/>
      <c r="F39" s="54"/>
      <c r="G39" s="54"/>
      <c r="H39" s="54"/>
      <c r="I39" s="54"/>
      <c r="J39" s="79" t="s">
        <v>15</v>
      </c>
      <c r="K39" s="79"/>
      <c r="L39" s="79"/>
      <c r="M39" s="16">
        <f>SUM(M37:M38)</f>
        <v>72542.565000000002</v>
      </c>
    </row>
    <row r="40" spans="1:13" ht="9.9499999999999993" customHeight="1"/>
    <row r="41" spans="1:13" ht="24.95" customHeight="1">
      <c r="A41" s="81" t="s">
        <v>29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3" ht="15" customHeight="1">
      <c r="A42" s="53" t="s">
        <v>31</v>
      </c>
    </row>
    <row r="43" spans="1:13" ht="9.9499999999999993" customHeight="1"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3" ht="15" customHeight="1">
      <c r="A44" s="87" t="s">
        <v>47</v>
      </c>
    </row>
    <row r="45" spans="1:13" ht="15" customHeight="1">
      <c r="A45" s="87" t="s">
        <v>48</v>
      </c>
    </row>
    <row r="46" spans="1:13" ht="15" customHeight="1">
      <c r="A46" s="87" t="s">
        <v>49</v>
      </c>
    </row>
    <row r="47" spans="1:13" ht="15" customHeight="1"/>
    <row r="48" spans="1:13" ht="15" customHeight="1">
      <c r="B48" s="77" t="s">
        <v>17</v>
      </c>
      <c r="C48" s="77"/>
      <c r="D48" s="77"/>
      <c r="J48" s="77" t="s">
        <v>18</v>
      </c>
      <c r="K48" s="77"/>
      <c r="L48" s="77"/>
      <c r="M48" s="77"/>
    </row>
    <row r="49" spans="1:13" ht="15" customHeight="1">
      <c r="A49" s="44"/>
      <c r="B49" s="45"/>
      <c r="C49" s="45"/>
      <c r="D49" s="45"/>
      <c r="E49" s="46"/>
      <c r="F49" s="17"/>
      <c r="J49" s="18"/>
      <c r="K49" s="19"/>
      <c r="L49" s="19"/>
      <c r="M49" s="20"/>
    </row>
    <row r="50" spans="1:13" ht="15" customHeight="1">
      <c r="A50" s="47"/>
      <c r="B50" s="43"/>
      <c r="C50" s="43"/>
      <c r="D50" s="43"/>
      <c r="E50" s="48"/>
      <c r="J50" s="21"/>
      <c r="M50" s="22"/>
    </row>
    <row r="51" spans="1:13" ht="15" customHeight="1">
      <c r="A51" s="47"/>
      <c r="B51" s="43"/>
      <c r="C51" s="43"/>
      <c r="D51" s="43"/>
      <c r="E51" s="48"/>
      <c r="J51" s="21"/>
      <c r="M51" s="22"/>
    </row>
    <row r="52" spans="1:13" ht="15" customHeight="1">
      <c r="A52" s="47"/>
      <c r="B52" s="43"/>
      <c r="C52" s="43"/>
      <c r="D52" s="43"/>
      <c r="E52" s="48"/>
      <c r="J52" s="21"/>
      <c r="M52" s="22"/>
    </row>
    <row r="53" spans="1:13" ht="15" customHeight="1">
      <c r="A53" s="49"/>
      <c r="B53" s="50"/>
      <c r="C53" s="50"/>
      <c r="D53" s="50"/>
      <c r="E53" s="51"/>
      <c r="J53" s="23"/>
      <c r="K53" s="24"/>
      <c r="L53" s="24"/>
      <c r="M53" s="25"/>
    </row>
  </sheetData>
  <mergeCells count="68">
    <mergeCell ref="C25:H25"/>
    <mergeCell ref="C24:H24"/>
    <mergeCell ref="C23:H23"/>
    <mergeCell ref="C22:H22"/>
    <mergeCell ref="K25:L25"/>
    <mergeCell ref="K22:L22"/>
    <mergeCell ref="K23:L23"/>
    <mergeCell ref="K24:L24"/>
    <mergeCell ref="J39:L39"/>
    <mergeCell ref="A41:M41"/>
    <mergeCell ref="B48:D48"/>
    <mergeCell ref="J48:M48"/>
    <mergeCell ref="C32:H32"/>
    <mergeCell ref="C33:H33"/>
    <mergeCell ref="K32:L32"/>
    <mergeCell ref="K33:L33"/>
    <mergeCell ref="C34:H34"/>
    <mergeCell ref="K34:L34"/>
    <mergeCell ref="C35:H35"/>
    <mergeCell ref="K35:L35"/>
    <mergeCell ref="J37:L37"/>
    <mergeCell ref="J38:L38"/>
    <mergeCell ref="C29:H29"/>
    <mergeCell ref="K29:L29"/>
    <mergeCell ref="C30:H30"/>
    <mergeCell ref="K30:L30"/>
    <mergeCell ref="C31:H31"/>
    <mergeCell ref="K31:L31"/>
    <mergeCell ref="C26:H26"/>
    <mergeCell ref="K26:L26"/>
    <mergeCell ref="C27:H27"/>
    <mergeCell ref="K27:L27"/>
    <mergeCell ref="C28:H28"/>
    <mergeCell ref="K28:L28"/>
    <mergeCell ref="Q18:W18"/>
    <mergeCell ref="C19:H19"/>
    <mergeCell ref="K19:L19"/>
    <mergeCell ref="C20:H20"/>
    <mergeCell ref="K20:L20"/>
    <mergeCell ref="C21:H21"/>
    <mergeCell ref="K21:L21"/>
    <mergeCell ref="A15:B15"/>
    <mergeCell ref="C15:G15"/>
    <mergeCell ref="J15:K15"/>
    <mergeCell ref="L15:M15"/>
    <mergeCell ref="C17:H17"/>
    <mergeCell ref="C18:H18"/>
    <mergeCell ref="K18:L18"/>
    <mergeCell ref="I9:M9"/>
    <mergeCell ref="A10:M10"/>
    <mergeCell ref="P10:R10"/>
    <mergeCell ref="A11:M11"/>
    <mergeCell ref="A13:B13"/>
    <mergeCell ref="J13:K13"/>
    <mergeCell ref="L13:M13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phoneticPr fontId="69" type="noConversion"/>
  <hyperlinks>
    <hyperlink ref="I8" r:id="rId1" xr:uid="{3197D21E-69AE-43C6-998C-5ADBAD9C9EB4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2022-09-12T14:29:53Z</cp:lastPrinted>
  <dcterms:created xsi:type="dcterms:W3CDTF">2019-05-22T13:01:37Z</dcterms:created>
  <dcterms:modified xsi:type="dcterms:W3CDTF">2022-09-12T14:31:13Z</dcterms:modified>
</cp:coreProperties>
</file>